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H64" i="1"/>
  <c r="G64"/>
  <c r="F64"/>
  <c r="E64"/>
  <c r="D64"/>
  <c r="H63"/>
  <c r="G63"/>
  <c r="F63"/>
  <c r="E63"/>
  <c r="D63"/>
  <c r="H62"/>
  <c r="G62"/>
  <c r="F62"/>
  <c r="E62"/>
  <c r="D62"/>
  <c r="H61"/>
  <c r="G61"/>
  <c r="F61"/>
  <c r="E61"/>
  <c r="D61"/>
  <c r="H60"/>
  <c r="G60"/>
  <c r="F60"/>
  <c r="E60"/>
  <c r="D60"/>
  <c r="H59"/>
  <c r="G59"/>
  <c r="F59"/>
  <c r="E59"/>
  <c r="D59"/>
  <c r="H57"/>
  <c r="G57"/>
  <c r="F57"/>
  <c r="E57"/>
  <c r="D57"/>
  <c r="H56"/>
  <c r="G56"/>
  <c r="F56"/>
  <c r="E56"/>
  <c r="D56"/>
  <c r="H55"/>
  <c r="G55"/>
  <c r="F55"/>
  <c r="E55"/>
  <c r="D55"/>
  <c r="H54"/>
  <c r="G54"/>
  <c r="F54"/>
  <c r="E54"/>
  <c r="D54"/>
  <c r="H53"/>
  <c r="G53"/>
  <c r="F53"/>
  <c r="E53"/>
  <c r="D53"/>
  <c r="H52"/>
  <c r="G52"/>
  <c r="F52"/>
  <c r="E52"/>
  <c r="D52"/>
  <c r="H51"/>
  <c r="G51"/>
  <c r="F51"/>
  <c r="E51"/>
  <c r="D51"/>
  <c r="H50"/>
  <c r="G50"/>
  <c r="F50"/>
  <c r="E50"/>
  <c r="D50"/>
  <c r="H49"/>
  <c r="G49"/>
  <c r="F49"/>
  <c r="E49"/>
  <c r="D49"/>
  <c r="H48"/>
  <c r="G48"/>
  <c r="F48"/>
  <c r="E48"/>
  <c r="D48"/>
  <c r="H47"/>
  <c r="G47"/>
  <c r="F47"/>
  <c r="E47"/>
  <c r="D47"/>
  <c r="H46"/>
  <c r="G46"/>
  <c r="F46"/>
  <c r="E46"/>
  <c r="D46"/>
  <c r="H45"/>
  <c r="G45"/>
  <c r="F45"/>
  <c r="E45"/>
  <c r="D45"/>
  <c r="H44"/>
  <c r="G44"/>
  <c r="F44"/>
  <c r="E44"/>
  <c r="D44"/>
  <c r="H43"/>
  <c r="G43"/>
  <c r="F43"/>
  <c r="E43"/>
  <c r="D43"/>
  <c r="H42"/>
  <c r="G42"/>
  <c r="F42"/>
  <c r="E42"/>
  <c r="D42"/>
  <c r="H41"/>
  <c r="G41"/>
  <c r="F41"/>
  <c r="E41"/>
  <c r="D41"/>
  <c r="H40"/>
  <c r="G40"/>
  <c r="F40"/>
  <c r="E40"/>
  <c r="D40"/>
  <c r="H39"/>
  <c r="G39"/>
  <c r="F39"/>
  <c r="E39"/>
  <c r="D39"/>
  <c r="H38"/>
  <c r="G38"/>
  <c r="F38"/>
  <c r="E38"/>
  <c r="D38"/>
  <c r="H37"/>
  <c r="G37"/>
  <c r="F37"/>
  <c r="E37"/>
  <c r="D37"/>
  <c r="H36"/>
  <c r="G36"/>
  <c r="F36"/>
  <c r="E36"/>
  <c r="D36"/>
  <c r="H35"/>
  <c r="G35"/>
  <c r="F35"/>
  <c r="E35"/>
  <c r="D35"/>
  <c r="H34"/>
  <c r="G34"/>
  <c r="F34"/>
  <c r="E34"/>
  <c r="D34"/>
  <c r="H33"/>
  <c r="G33"/>
  <c r="F33"/>
  <c r="E33"/>
  <c r="D33"/>
  <c r="H32"/>
  <c r="G32"/>
  <c r="F32"/>
  <c r="E32"/>
  <c r="D32"/>
  <c r="H31"/>
  <c r="G31"/>
  <c r="F31"/>
  <c r="E31"/>
  <c r="D31"/>
  <c r="H30"/>
  <c r="G30"/>
  <c r="F30"/>
  <c r="E30"/>
  <c r="D30"/>
  <c r="H29"/>
  <c r="G29"/>
  <c r="F29"/>
  <c r="E29"/>
  <c r="D29"/>
  <c r="H28"/>
  <c r="G28"/>
  <c r="F28"/>
  <c r="E28"/>
  <c r="D28"/>
  <c r="H27"/>
  <c r="G27"/>
  <c r="F27"/>
  <c r="E27"/>
  <c r="D27"/>
  <c r="H26"/>
  <c r="G26"/>
  <c r="F26"/>
  <c r="E26"/>
  <c r="D26"/>
  <c r="H25"/>
  <c r="G25"/>
  <c r="F25"/>
  <c r="E25"/>
  <c r="D25"/>
  <c r="H24"/>
  <c r="G24"/>
  <c r="F24"/>
  <c r="E24"/>
  <c r="D24"/>
  <c r="H23"/>
  <c r="G23"/>
  <c r="F23"/>
  <c r="E23"/>
  <c r="D23"/>
  <c r="H22"/>
  <c r="G22"/>
  <c r="F22"/>
  <c r="E22"/>
  <c r="D22"/>
  <c r="H21"/>
  <c r="G21"/>
  <c r="F21"/>
  <c r="E21"/>
  <c r="D21"/>
  <c r="H20"/>
  <c r="G20"/>
  <c r="F20"/>
  <c r="E20"/>
  <c r="D20"/>
  <c r="H19"/>
  <c r="G19"/>
  <c r="F19"/>
  <c r="E19"/>
  <c r="D19"/>
  <c r="H18"/>
  <c r="G18"/>
  <c r="F18"/>
  <c r="E18"/>
  <c r="D18"/>
  <c r="H17"/>
  <c r="G17"/>
  <c r="F17"/>
  <c r="E17"/>
  <c r="D17"/>
  <c r="H16"/>
  <c r="G16"/>
  <c r="F16"/>
  <c r="E16"/>
  <c r="D16"/>
  <c r="H15"/>
  <c r="G15"/>
  <c r="F15"/>
  <c r="E15"/>
  <c r="D15"/>
  <c r="H14"/>
  <c r="G14"/>
  <c r="F14"/>
  <c r="E14"/>
  <c r="D14"/>
  <c r="H13"/>
  <c r="G13"/>
  <c r="F13"/>
  <c r="E13"/>
  <c r="D13"/>
  <c r="H12"/>
  <c r="G12"/>
  <c r="F12"/>
  <c r="E12"/>
  <c r="D12"/>
  <c r="H11"/>
  <c r="G11"/>
  <c r="F11"/>
  <c r="E11"/>
  <c r="D11"/>
  <c r="H10"/>
  <c r="G10"/>
  <c r="F10"/>
  <c r="E10"/>
  <c r="D10"/>
  <c r="H9"/>
  <c r="G9"/>
  <c r="F9"/>
  <c r="E9"/>
  <c r="D9"/>
  <c r="H8"/>
  <c r="G8"/>
  <c r="F8"/>
  <c r="E8"/>
  <c r="D8"/>
  <c r="A3"/>
</calcChain>
</file>

<file path=xl/sharedStrings.xml><?xml version="1.0" encoding="utf-8"?>
<sst xmlns="http://schemas.openxmlformats.org/spreadsheetml/2006/main" count="75" uniqueCount="75">
  <si>
    <t xml:space="preserve">ПРОГНОЗ БАЛАНСА ТРУДОВЫХ РЕСУРСОВ </t>
  </si>
  <si>
    <t>МУНИЦИПАЛЬНОГО ОБРАЗОВАНИЯ</t>
  </si>
  <si>
    <t>(в среднегодовом исчислении)</t>
  </si>
  <si>
    <r>
      <t xml:space="preserve">тыс.человек </t>
    </r>
    <r>
      <rPr>
        <sz val="10"/>
        <color indexed="8"/>
        <rFont val="Times New Roman"/>
        <family val="1"/>
        <charset val="204"/>
      </rPr>
      <t>(с двумя знаками после запятой)</t>
    </r>
  </si>
  <si>
    <t>№ п/п</t>
  </si>
  <si>
    <t>Показатель</t>
  </si>
  <si>
    <t>Код строки</t>
  </si>
  <si>
    <t>2019 г.</t>
  </si>
  <si>
    <t>2020 г.</t>
  </si>
  <si>
    <t>2021 г.</t>
  </si>
  <si>
    <t>Справочно</t>
  </si>
  <si>
    <t>2018 г.</t>
  </si>
  <si>
    <t>2017 г.</t>
  </si>
  <si>
    <r>
      <t>ЧИСЛЕННОСТЬ ПОСТОЯННОГО НАСЕЛЕНИЯ</t>
    </r>
    <r>
      <rPr>
        <sz val="10"/>
        <color indexed="8"/>
        <rFont val="Times New Roman"/>
        <family val="1"/>
        <charset val="204"/>
      </rPr>
      <t>, в том числе:</t>
    </r>
  </si>
  <si>
    <t xml:space="preserve">   - городское</t>
  </si>
  <si>
    <t xml:space="preserve">   - сельское</t>
  </si>
  <si>
    <t>I.</t>
  </si>
  <si>
    <t>ЧИСЛЕННОСТЬ ТРУДОВЫХ            РЕСУРСОВ</t>
  </si>
  <si>
    <t>Население в трудоспособном возрасте (мужчины в возрасте от 16 до 60 лет и женщины - от 16 до 55 лет)</t>
  </si>
  <si>
    <t>- трудоспособное население в трудоспособном возрасте</t>
  </si>
  <si>
    <t>- неработающие инвалиды трудоспособного возраста</t>
  </si>
  <si>
    <t>- неработающие лица трудоспособного возраста, получающие пенсию на льготных условиях</t>
  </si>
  <si>
    <t>Иностранные трудовые мигранты</t>
  </si>
  <si>
    <t>Сальдо маятниковой трудовой миграции</t>
  </si>
  <si>
    <t>Сальдо маятниковой миграции по численности учащихся</t>
  </si>
  <si>
    <t>Работающие граждане, находящиеся за пределами трудоспособного возраста, в том числе:</t>
  </si>
  <si>
    <t xml:space="preserve">- подростки моложе трудоспособного возраста </t>
  </si>
  <si>
    <t>- пенсионеры старше трудоспособного возраста</t>
  </si>
  <si>
    <t>II.</t>
  </si>
  <si>
    <r>
      <t>РАСПРЕДЕЛЕНИЕ ТРУДОВЫХ      РЕСУРСОВ</t>
    </r>
    <r>
      <rPr>
        <sz val="10"/>
        <color indexed="8"/>
        <rFont val="Times New Roman"/>
        <family val="1"/>
        <charset val="204"/>
      </rPr>
      <t xml:space="preserve"> </t>
    </r>
  </si>
  <si>
    <t>Численность занятых в экономике (без военнослужащих)</t>
  </si>
  <si>
    <t>Численность населения, не занятого в экономике, в том числе:</t>
  </si>
  <si>
    <t>- учащиеся в трудоспособном возрасте, обучающиеся c отрывом от работы</t>
  </si>
  <si>
    <t>- численность безработных, зарегистрированных в органах службы занятости</t>
  </si>
  <si>
    <t>- численность прочих категорий населения в трудоспособном возрасте, не занятых в экономике</t>
  </si>
  <si>
    <t>III.</t>
  </si>
  <si>
    <t>РАСПРЕДЕЛЕНИЕ ЗАНЯТЫХ В ЭКОНОМИКЕ ПО ФОРМАМ        СОБСТВЕННОСТИ:</t>
  </si>
  <si>
    <t xml:space="preserve">государственная и муниципальная       </t>
  </si>
  <si>
    <t>смешанная российская</t>
  </si>
  <si>
    <t>иностранная, совместная российская и иностранная</t>
  </si>
  <si>
    <t>частная, в том числе занятых:</t>
  </si>
  <si>
    <t>- индивидуальным трудом и по найму у отдельных граждан, включая занятых в домашнем хозяйстве производством товаров и услуг для реализации (включая личное подсобное хозяйство)</t>
  </si>
  <si>
    <t>- на частных предприятиях</t>
  </si>
  <si>
    <t>собственность общественных и религиозных организаций (объединений)</t>
  </si>
  <si>
    <t>IV.</t>
  </si>
  <si>
    <t>РАСПРЕДЕЛЕНИЕ ЗАНЯТЫХ В ЭКОНОМИКЕ ПО РАЗДЕЛАМ  ОКВЭД2:</t>
  </si>
  <si>
    <t>- сельское, лесное хозяйство, охота, рыболовство и рыбоводство</t>
  </si>
  <si>
    <t>- добыча полезных ископаемых</t>
  </si>
  <si>
    <t>- обрабатывающая промышленность</t>
  </si>
  <si>
    <t>- обеспечение электрической энергией, газом и паром; кондиционирование воздуха</t>
  </si>
  <si>
    <t>- водоснабжение; водоотведение, организация сбора и утилизации отходов, деятельность по ликвидации загрязнений</t>
  </si>
  <si>
    <t>- строительство</t>
  </si>
  <si>
    <t>- торговля оптовая и розничная; ремонт автотранспортных средств и мотоциклов</t>
  </si>
  <si>
    <t>- транспортировка и хранение</t>
  </si>
  <si>
    <t>- деятельность гостиниц и предприятий общественного питания</t>
  </si>
  <si>
    <t>- деятельность в области информации и связи</t>
  </si>
  <si>
    <t>- деятельность финансовая и страховая</t>
  </si>
  <si>
    <t>- деятельность по операциям с недвижимым имуществом</t>
  </si>
  <si>
    <t>- деятельность профессиональная, научная и техническая</t>
  </si>
  <si>
    <t>- деятельность административная и сопутствующие дополнительные услуги</t>
  </si>
  <si>
    <t>- государственное управление и обеспечение военной безопасности; социальное обеспечение</t>
  </si>
  <si>
    <t>- образование</t>
  </si>
  <si>
    <t>- деятельность в области здравоохранения и социальных услуг</t>
  </si>
  <si>
    <t>- деятельность в области культуры, спорта, организации досуга и развлечений</t>
  </si>
  <si>
    <t>- предоставление прочих видов услуг</t>
  </si>
  <si>
    <t>- 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</t>
  </si>
  <si>
    <t>- деятельность экстерриториальных организаций и органов</t>
  </si>
  <si>
    <t>V.</t>
  </si>
  <si>
    <t>СПРАВОЧНО:</t>
  </si>
  <si>
    <t>Уровень регистрируемой безработицы в процентах от численности трудоспособного населения в трудоспособном возрасте</t>
  </si>
  <si>
    <t>Численность безработных по методологии МОТ</t>
  </si>
  <si>
    <t>Численность рабочей силы</t>
  </si>
  <si>
    <t>Уровень безработицы по методологии МОТ в % к численности рабочей силы</t>
  </si>
  <si>
    <t>Количество вновь введенных рабочих мест по крупным, средним и малым предприятиям за период, тыс. единиц</t>
  </si>
  <si>
    <t>Количество ликвидированных рабочих мест по крупным, средним и малым предприятиям за период, тыс. единиц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</si>
</sst>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2" fontId="6" fillId="3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2" fontId="7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2" fontId="7" fillId="2" borderId="5" xfId="0" applyNumberFormat="1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0" fillId="0" borderId="0" xfId="0" applyFill="1"/>
    <xf numFmtId="0" fontId="0" fillId="3" borderId="0" xfId="0" applyFill="1"/>
    <xf numFmtId="49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79;&#1088;&#1072;&#1073;&#1086;&#1090;&#1086;&#1095;&#1085;&#1099;&#1077;%20&#1090;&#1072;&#1073;&#1083;&#1080;&#1094;&#1099;%20&#1041;&#1058;&#1056;%20%20(&#1076;&#1086;&#1088;&#1072;&#1073;&#1086;&#1090;&#1082;&#1072;%20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2014"/>
      <sheetName val="2015"/>
      <sheetName val="2016"/>
      <sheetName val="2017"/>
      <sheetName val="маятник миграция"/>
      <sheetName val="Формир и распред ТР"/>
      <sheetName val="распред по ФС и ВЭД"/>
      <sheetName val="справочно"/>
      <sheetName val="Баланс ТР МО"/>
    </sheetNames>
    <sheetDataSet>
      <sheetData sheetId="0"/>
      <sheetData sheetId="1"/>
      <sheetData sheetId="2"/>
      <sheetData sheetId="3"/>
      <sheetData sheetId="4"/>
      <sheetData sheetId="5">
        <row r="4">
          <cell r="D4" t="str">
            <v>ГОРОД-КУРОРТ ГЕЛЕНДЖИК</v>
          </cell>
        </row>
      </sheetData>
      <sheetData sheetId="6">
        <row r="7">
          <cell r="F7">
            <v>116505</v>
          </cell>
          <cell r="G7">
            <v>118200</v>
          </cell>
          <cell r="H7">
            <v>119564</v>
          </cell>
          <cell r="I7">
            <v>121063</v>
          </cell>
          <cell r="J7">
            <v>122620</v>
          </cell>
        </row>
        <row r="8">
          <cell r="F8">
            <v>75859</v>
          </cell>
          <cell r="G8">
            <v>77361</v>
          </cell>
          <cell r="H8">
            <v>78317</v>
          </cell>
          <cell r="I8">
            <v>79292</v>
          </cell>
          <cell r="J8">
            <v>80342</v>
          </cell>
        </row>
        <row r="9">
          <cell r="F9">
            <v>40646</v>
          </cell>
          <cell r="G9">
            <v>40839</v>
          </cell>
          <cell r="H9">
            <v>41247</v>
          </cell>
          <cell r="I9">
            <v>41771</v>
          </cell>
          <cell r="J9">
            <v>42278</v>
          </cell>
        </row>
        <row r="10">
          <cell r="F10">
            <v>74757</v>
          </cell>
          <cell r="G10">
            <v>75006</v>
          </cell>
          <cell r="H10">
            <v>75443</v>
          </cell>
          <cell r="I10">
            <v>75974</v>
          </cell>
          <cell r="J10">
            <v>76600</v>
          </cell>
        </row>
        <row r="11">
          <cell r="F11">
            <v>63227</v>
          </cell>
          <cell r="G11">
            <v>63271</v>
          </cell>
          <cell r="H11">
            <v>63527</v>
          </cell>
          <cell r="I11">
            <v>63850</v>
          </cell>
          <cell r="J11">
            <v>64292</v>
          </cell>
        </row>
        <row r="12">
          <cell r="F12">
            <v>61547</v>
          </cell>
          <cell r="G12">
            <v>61593</v>
          </cell>
          <cell r="H12">
            <v>61853</v>
          </cell>
          <cell r="I12">
            <v>62180</v>
          </cell>
          <cell r="J12">
            <v>62625</v>
          </cell>
        </row>
        <row r="13">
          <cell r="F13">
            <v>1188</v>
          </cell>
          <cell r="G13">
            <v>1186</v>
          </cell>
          <cell r="H13">
            <v>1183</v>
          </cell>
          <cell r="I13">
            <v>1180</v>
          </cell>
          <cell r="J13">
            <v>1177</v>
          </cell>
        </row>
        <row r="14">
          <cell r="F14">
            <v>492</v>
          </cell>
          <cell r="G14">
            <v>492</v>
          </cell>
          <cell r="H14">
            <v>491</v>
          </cell>
          <cell r="I14">
            <v>490</v>
          </cell>
          <cell r="J14">
            <v>490</v>
          </cell>
        </row>
        <row r="15">
          <cell r="F15">
            <v>7163</v>
          </cell>
          <cell r="G15">
            <v>7208</v>
          </cell>
          <cell r="H15">
            <v>7248</v>
          </cell>
          <cell r="I15">
            <v>7295</v>
          </cell>
          <cell r="J15">
            <v>7314</v>
          </cell>
        </row>
        <row r="16">
          <cell r="F16">
            <v>72</v>
          </cell>
          <cell r="G16">
            <v>72</v>
          </cell>
          <cell r="H16">
            <v>72</v>
          </cell>
          <cell r="I16">
            <v>72</v>
          </cell>
          <cell r="J16">
            <v>72</v>
          </cell>
        </row>
        <row r="17">
          <cell r="F17">
            <v>-52</v>
          </cell>
          <cell r="G17">
            <v>-52</v>
          </cell>
          <cell r="H17">
            <v>-52</v>
          </cell>
          <cell r="I17">
            <v>-52</v>
          </cell>
          <cell r="J17">
            <v>-52</v>
          </cell>
        </row>
        <row r="18">
          <cell r="F18">
            <v>6027</v>
          </cell>
          <cell r="G18">
            <v>6185</v>
          </cell>
          <cell r="H18">
            <v>6322</v>
          </cell>
          <cell r="I18">
            <v>6479</v>
          </cell>
          <cell r="J18">
            <v>6641</v>
          </cell>
        </row>
        <row r="19">
          <cell r="F19">
            <v>54</v>
          </cell>
          <cell r="G19">
            <v>53</v>
          </cell>
          <cell r="H19">
            <v>53</v>
          </cell>
          <cell r="I19">
            <v>52</v>
          </cell>
          <cell r="J19">
            <v>52</v>
          </cell>
        </row>
        <row r="20">
          <cell r="F20">
            <v>5973</v>
          </cell>
          <cell r="G20">
            <v>6132</v>
          </cell>
          <cell r="H20">
            <v>6269</v>
          </cell>
          <cell r="I20">
            <v>6427</v>
          </cell>
          <cell r="J20">
            <v>6589</v>
          </cell>
        </row>
        <row r="21">
          <cell r="F21">
            <v>74757</v>
          </cell>
          <cell r="G21">
            <v>75006</v>
          </cell>
          <cell r="H21">
            <v>75443</v>
          </cell>
          <cell r="I21">
            <v>75974</v>
          </cell>
          <cell r="J21">
            <v>76600</v>
          </cell>
        </row>
        <row r="22">
          <cell r="F22">
            <v>62149</v>
          </cell>
          <cell r="G22">
            <v>62550</v>
          </cell>
          <cell r="H22">
            <v>62854</v>
          </cell>
          <cell r="I22">
            <v>63264</v>
          </cell>
          <cell r="J22">
            <v>63652</v>
          </cell>
        </row>
        <row r="27">
          <cell r="F27">
            <v>12608</v>
          </cell>
          <cell r="G27">
            <v>12456</v>
          </cell>
          <cell r="H27">
            <v>12589</v>
          </cell>
          <cell r="I27">
            <v>12710</v>
          </cell>
          <cell r="J27">
            <v>12948</v>
          </cell>
        </row>
        <row r="28">
          <cell r="F28">
            <v>2010</v>
          </cell>
          <cell r="G28">
            <v>2129</v>
          </cell>
          <cell r="H28">
            <v>2209</v>
          </cell>
          <cell r="I28">
            <v>2218</v>
          </cell>
          <cell r="J28">
            <v>2257</v>
          </cell>
        </row>
        <row r="35">
          <cell r="F35">
            <v>203</v>
          </cell>
          <cell r="G35">
            <v>189</v>
          </cell>
          <cell r="H35">
            <v>198</v>
          </cell>
          <cell r="I35">
            <v>201</v>
          </cell>
          <cell r="J35">
            <v>200</v>
          </cell>
        </row>
        <row r="36">
          <cell r="F36">
            <v>10395</v>
          </cell>
          <cell r="G36">
            <v>10138</v>
          </cell>
          <cell r="H36">
            <v>10182</v>
          </cell>
          <cell r="I36">
            <v>10291</v>
          </cell>
          <cell r="J36">
            <v>10491</v>
          </cell>
        </row>
      </sheetData>
      <sheetData sheetId="7">
        <row r="8">
          <cell r="F8">
            <v>62149</v>
          </cell>
          <cell r="G8">
            <v>62550</v>
          </cell>
          <cell r="H8">
            <v>62854</v>
          </cell>
          <cell r="I8">
            <v>63264</v>
          </cell>
          <cell r="J8">
            <v>63652</v>
          </cell>
        </row>
        <row r="9">
          <cell r="F9">
            <v>5556</v>
          </cell>
          <cell r="G9">
            <v>5554</v>
          </cell>
          <cell r="H9">
            <v>5552</v>
          </cell>
          <cell r="I9">
            <v>5550</v>
          </cell>
          <cell r="J9">
            <v>5550</v>
          </cell>
        </row>
        <row r="10">
          <cell r="F10">
            <v>1770</v>
          </cell>
          <cell r="G10">
            <v>1770</v>
          </cell>
          <cell r="H10">
            <v>1770</v>
          </cell>
          <cell r="I10">
            <v>1770</v>
          </cell>
          <cell r="J10">
            <v>1770</v>
          </cell>
        </row>
        <row r="11">
          <cell r="F11">
            <v>24</v>
          </cell>
          <cell r="G11">
            <v>24</v>
          </cell>
          <cell r="H11">
            <v>24</v>
          </cell>
          <cell r="I11">
            <v>24</v>
          </cell>
          <cell r="J11">
            <v>24</v>
          </cell>
        </row>
        <row r="12">
          <cell r="F12">
            <v>54699</v>
          </cell>
          <cell r="G12">
            <v>55102</v>
          </cell>
          <cell r="H12">
            <v>55408</v>
          </cell>
          <cell r="I12">
            <v>55820</v>
          </cell>
          <cell r="J12">
            <v>56208</v>
          </cell>
        </row>
        <row r="13">
          <cell r="F13">
            <v>36904</v>
          </cell>
          <cell r="G13">
            <v>37289</v>
          </cell>
          <cell r="H13">
            <v>37458</v>
          </cell>
          <cell r="I13">
            <v>37987</v>
          </cell>
          <cell r="J13">
            <v>38359</v>
          </cell>
        </row>
        <row r="14">
          <cell r="F14">
            <v>17795</v>
          </cell>
          <cell r="G14">
            <v>17813</v>
          </cell>
          <cell r="H14">
            <v>17950</v>
          </cell>
          <cell r="I14">
            <v>17833</v>
          </cell>
          <cell r="J14">
            <v>17849</v>
          </cell>
        </row>
        <row r="15">
          <cell r="F15">
            <v>100</v>
          </cell>
          <cell r="G15">
            <v>100</v>
          </cell>
          <cell r="H15">
            <v>100</v>
          </cell>
          <cell r="I15">
            <v>100</v>
          </cell>
          <cell r="J15">
            <v>100</v>
          </cell>
        </row>
        <row r="16">
          <cell r="F16">
            <v>62149</v>
          </cell>
          <cell r="G16">
            <v>62550</v>
          </cell>
          <cell r="H16">
            <v>62854</v>
          </cell>
          <cell r="I16">
            <v>63264</v>
          </cell>
          <cell r="J16">
            <v>63652</v>
          </cell>
        </row>
        <row r="17">
          <cell r="F17">
            <v>1160</v>
          </cell>
          <cell r="G17">
            <v>1177</v>
          </cell>
          <cell r="H17">
            <v>1145</v>
          </cell>
          <cell r="I17">
            <v>1250</v>
          </cell>
          <cell r="J17">
            <v>1305</v>
          </cell>
        </row>
        <row r="19">
          <cell r="F19">
            <v>43</v>
          </cell>
          <cell r="G19">
            <v>43</v>
          </cell>
          <cell r="H19">
            <v>43</v>
          </cell>
          <cell r="I19">
            <v>43</v>
          </cell>
          <cell r="J19">
            <v>43</v>
          </cell>
        </row>
        <row r="21">
          <cell r="F21">
            <v>2961</v>
          </cell>
          <cell r="G21">
            <v>2962</v>
          </cell>
          <cell r="H21">
            <v>2962</v>
          </cell>
          <cell r="I21">
            <v>2980</v>
          </cell>
          <cell r="J21">
            <v>2985</v>
          </cell>
        </row>
        <row r="23">
          <cell r="F23">
            <v>1525</v>
          </cell>
          <cell r="G23">
            <v>1525</v>
          </cell>
          <cell r="H23">
            <v>1525</v>
          </cell>
          <cell r="I23">
            <v>1525</v>
          </cell>
          <cell r="J23">
            <v>1525</v>
          </cell>
        </row>
        <row r="25">
          <cell r="F25">
            <v>1358</v>
          </cell>
          <cell r="G25">
            <v>1358</v>
          </cell>
          <cell r="H25">
            <v>1358</v>
          </cell>
          <cell r="I25">
            <v>1358</v>
          </cell>
          <cell r="J25">
            <v>1358</v>
          </cell>
        </row>
        <row r="27">
          <cell r="F27">
            <v>6925</v>
          </cell>
          <cell r="G27">
            <v>6926</v>
          </cell>
          <cell r="H27">
            <v>6927</v>
          </cell>
          <cell r="I27">
            <v>6928</v>
          </cell>
          <cell r="J27">
            <v>6928</v>
          </cell>
        </row>
        <row r="29">
          <cell r="F29">
            <v>10114</v>
          </cell>
          <cell r="G29">
            <v>10347</v>
          </cell>
          <cell r="H29">
            <v>10423</v>
          </cell>
          <cell r="I29">
            <v>10482</v>
          </cell>
          <cell r="J29">
            <v>10532</v>
          </cell>
        </row>
        <row r="31">
          <cell r="F31">
            <v>2207</v>
          </cell>
          <cell r="G31">
            <v>2198</v>
          </cell>
          <cell r="H31">
            <v>2200</v>
          </cell>
          <cell r="I31">
            <v>2212</v>
          </cell>
          <cell r="J31">
            <v>2212</v>
          </cell>
        </row>
        <row r="33">
          <cell r="F33">
            <v>7296</v>
          </cell>
          <cell r="G33">
            <v>7346</v>
          </cell>
          <cell r="H33">
            <v>7430</v>
          </cell>
          <cell r="I33">
            <v>7476</v>
          </cell>
          <cell r="J33">
            <v>7541</v>
          </cell>
        </row>
        <row r="35">
          <cell r="F35">
            <v>1350</v>
          </cell>
          <cell r="G35">
            <v>1341</v>
          </cell>
          <cell r="H35">
            <v>1366</v>
          </cell>
          <cell r="I35">
            <v>1387</v>
          </cell>
          <cell r="J35">
            <v>1392</v>
          </cell>
        </row>
        <row r="37">
          <cell r="F37">
            <v>584</v>
          </cell>
          <cell r="G37">
            <v>584</v>
          </cell>
          <cell r="H37">
            <v>590</v>
          </cell>
          <cell r="I37">
            <v>591</v>
          </cell>
          <cell r="J37">
            <v>591</v>
          </cell>
        </row>
        <row r="39">
          <cell r="F39">
            <v>5264</v>
          </cell>
          <cell r="G39">
            <v>5225</v>
          </cell>
          <cell r="H39">
            <v>5158</v>
          </cell>
          <cell r="I39">
            <v>5169</v>
          </cell>
          <cell r="J39">
            <v>5266</v>
          </cell>
        </row>
        <row r="41">
          <cell r="F41">
            <v>2911</v>
          </cell>
          <cell r="G41">
            <v>2912</v>
          </cell>
          <cell r="H41">
            <v>2916</v>
          </cell>
          <cell r="I41">
            <v>2916</v>
          </cell>
          <cell r="J41">
            <v>2916</v>
          </cell>
        </row>
        <row r="43">
          <cell r="F43">
            <v>456</v>
          </cell>
          <cell r="G43">
            <v>459</v>
          </cell>
          <cell r="H43">
            <v>462</v>
          </cell>
          <cell r="I43">
            <v>463</v>
          </cell>
          <cell r="J43">
            <v>461</v>
          </cell>
        </row>
        <row r="45">
          <cell r="F45">
            <v>1709</v>
          </cell>
          <cell r="G45">
            <v>1712</v>
          </cell>
          <cell r="H45">
            <v>1716</v>
          </cell>
          <cell r="I45">
            <v>1743</v>
          </cell>
          <cell r="J45">
            <v>1757</v>
          </cell>
        </row>
        <row r="47">
          <cell r="F47">
            <v>3962</v>
          </cell>
          <cell r="G47">
            <v>4002</v>
          </cell>
          <cell r="H47">
            <v>4095</v>
          </cell>
          <cell r="I47">
            <v>4159</v>
          </cell>
          <cell r="J47">
            <v>4223</v>
          </cell>
        </row>
        <row r="49">
          <cell r="F49">
            <v>9038</v>
          </cell>
          <cell r="G49">
            <v>9133</v>
          </cell>
          <cell r="H49">
            <v>9245</v>
          </cell>
          <cell r="I49">
            <v>9251</v>
          </cell>
          <cell r="J49">
            <v>9257</v>
          </cell>
        </row>
        <row r="51">
          <cell r="F51">
            <v>1702</v>
          </cell>
          <cell r="G51">
            <v>1715</v>
          </cell>
          <cell r="H51">
            <v>1717</v>
          </cell>
          <cell r="I51">
            <v>1748</v>
          </cell>
          <cell r="J51">
            <v>1766</v>
          </cell>
        </row>
        <row r="53">
          <cell r="F53">
            <v>1584</v>
          </cell>
          <cell r="G53">
            <v>1585</v>
          </cell>
          <cell r="H53">
            <v>1576</v>
          </cell>
          <cell r="I53">
            <v>1583</v>
          </cell>
          <cell r="J53">
            <v>1594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</sheetData>
      <sheetData sheetId="8">
        <row r="8">
          <cell r="F8">
            <v>0.32982923619347815</v>
          </cell>
          <cell r="G8">
            <v>0.30685305148312308</v>
          </cell>
          <cell r="H8">
            <v>0.32011381824648766</v>
          </cell>
          <cell r="I8">
            <v>0.32325506593760051</v>
          </cell>
          <cell r="J8">
            <v>0.31936127744510978</v>
          </cell>
        </row>
        <row r="9">
          <cell r="F9">
            <v>1852</v>
          </cell>
          <cell r="G9">
            <v>1852</v>
          </cell>
          <cell r="H9">
            <v>1850</v>
          </cell>
          <cell r="I9">
            <v>1850</v>
          </cell>
          <cell r="J9">
            <v>1850</v>
          </cell>
        </row>
        <row r="10">
          <cell r="F10">
            <v>64001</v>
          </cell>
          <cell r="G10">
            <v>64402</v>
          </cell>
          <cell r="H10">
            <v>64704</v>
          </cell>
          <cell r="I10">
            <v>65114</v>
          </cell>
          <cell r="J10">
            <v>65502</v>
          </cell>
        </row>
        <row r="11">
          <cell r="F11">
            <v>2.8937047858627207</v>
          </cell>
          <cell r="G11">
            <v>2.8756870904630292</v>
          </cell>
          <cell r="H11">
            <v>2.8591740850642928</v>
          </cell>
          <cell r="I11">
            <v>2.8411708695518629</v>
          </cell>
          <cell r="J11">
            <v>2.8243412414888094</v>
          </cell>
        </row>
        <row r="12">
          <cell r="F12">
            <v>741</v>
          </cell>
          <cell r="G12">
            <v>745</v>
          </cell>
          <cell r="H12">
            <v>747</v>
          </cell>
          <cell r="I12">
            <v>749</v>
          </cell>
          <cell r="J12">
            <v>751</v>
          </cell>
        </row>
        <row r="13">
          <cell r="F13">
            <v>91</v>
          </cell>
          <cell r="G13">
            <v>91</v>
          </cell>
          <cell r="H13">
            <v>90</v>
          </cell>
          <cell r="I13">
            <v>89</v>
          </cell>
          <cell r="J13">
            <v>88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66"/>
  <sheetViews>
    <sheetView tabSelected="1" topLeftCell="A25" workbookViewId="0">
      <selection sqref="A1:H1048576"/>
    </sheetView>
  </sheetViews>
  <sheetFormatPr defaultRowHeight="15"/>
  <cols>
    <col min="1" max="1" width="3.42578125" customWidth="1"/>
    <col min="2" max="2" width="39.140625" customWidth="1"/>
    <col min="3" max="3" width="7" customWidth="1"/>
    <col min="4" max="4" width="9.5703125" customWidth="1"/>
    <col min="7" max="7" width="8" customWidth="1"/>
    <col min="8" max="8" width="8.5703125" customWidth="1"/>
  </cols>
  <sheetData>
    <row r="2" spans="1:8">
      <c r="A2" s="1" t="s">
        <v>0</v>
      </c>
      <c r="B2" s="1"/>
      <c r="C2" s="1"/>
      <c r="D2" s="2" t="s">
        <v>1</v>
      </c>
      <c r="E2" s="2"/>
      <c r="F2" s="2"/>
      <c r="G2" s="2"/>
      <c r="H2" s="2"/>
    </row>
    <row r="3" spans="1:8">
      <c r="A3" s="3" t="str">
        <f>'[1]маятник миграция'!D4</f>
        <v>ГОРОД-КУРОРТ ГЕЛЕНДЖИК</v>
      </c>
      <c r="B3" s="3"/>
      <c r="C3" s="3"/>
      <c r="D3" s="3"/>
      <c r="E3" s="3"/>
      <c r="F3" s="3"/>
      <c r="G3" s="3"/>
      <c r="H3" s="3"/>
    </row>
    <row r="4" spans="1:8" ht="15.75">
      <c r="A4" s="4" t="s">
        <v>2</v>
      </c>
      <c r="B4" s="4"/>
      <c r="C4" s="4"/>
      <c r="D4" s="4"/>
      <c r="E4" s="4"/>
      <c r="F4" s="4"/>
      <c r="G4" s="4"/>
      <c r="H4" s="4"/>
    </row>
    <row r="5" spans="1:8">
      <c r="A5" s="5"/>
      <c r="B5" s="5"/>
      <c r="C5" s="6"/>
      <c r="D5" s="7" t="s">
        <v>3</v>
      </c>
      <c r="E5" s="7"/>
      <c r="F5" s="7"/>
      <c r="G5" s="7"/>
      <c r="H5" s="7"/>
    </row>
    <row r="6" spans="1:8">
      <c r="A6" s="8" t="s">
        <v>4</v>
      </c>
      <c r="B6" s="8" t="s">
        <v>5</v>
      </c>
      <c r="C6" s="8" t="s">
        <v>6</v>
      </c>
      <c r="D6" s="9" t="s">
        <v>7</v>
      </c>
      <c r="E6" s="9" t="s">
        <v>8</v>
      </c>
      <c r="F6" s="10" t="s">
        <v>9</v>
      </c>
      <c r="G6" s="8" t="s">
        <v>10</v>
      </c>
      <c r="H6" s="8"/>
    </row>
    <row r="7" spans="1:8">
      <c r="A7" s="8"/>
      <c r="B7" s="8"/>
      <c r="C7" s="8"/>
      <c r="D7" s="11"/>
      <c r="E7" s="11"/>
      <c r="F7" s="10"/>
      <c r="G7" s="12" t="s">
        <v>11</v>
      </c>
      <c r="H7" s="12" t="s">
        <v>12</v>
      </c>
    </row>
    <row r="8" spans="1:8" ht="25.5">
      <c r="A8" s="13"/>
      <c r="B8" s="14" t="s">
        <v>13</v>
      </c>
      <c r="C8" s="15">
        <v>10</v>
      </c>
      <c r="D8" s="16">
        <f>'[1]Формир и распред ТР'!H7/1000</f>
        <v>119.56399999999999</v>
      </c>
      <c r="E8" s="16">
        <f>'[1]Формир и распред ТР'!I7/1000</f>
        <v>121.063</v>
      </c>
      <c r="F8" s="16">
        <f>'[1]Формир и распред ТР'!J7/1000</f>
        <v>122.62</v>
      </c>
      <c r="G8" s="16">
        <f>'[1]Формир и распред ТР'!G7/1000</f>
        <v>118.2</v>
      </c>
      <c r="H8" s="16">
        <f>'[1]Формир и распред ТР'!F7/1000</f>
        <v>116.505</v>
      </c>
    </row>
    <row r="9" spans="1:8">
      <c r="A9" s="15"/>
      <c r="B9" s="17" t="s">
        <v>14</v>
      </c>
      <c r="C9" s="15">
        <v>11</v>
      </c>
      <c r="D9" s="16">
        <f>'[1]Формир и распред ТР'!H8/1000</f>
        <v>78.316999999999993</v>
      </c>
      <c r="E9" s="16">
        <f>'[1]Формир и распред ТР'!I8/1000</f>
        <v>79.292000000000002</v>
      </c>
      <c r="F9" s="16">
        <f>'[1]Формир и распред ТР'!J8/1000</f>
        <v>80.341999999999999</v>
      </c>
      <c r="G9" s="16">
        <f>'[1]Формир и распред ТР'!G8/1000</f>
        <v>77.361000000000004</v>
      </c>
      <c r="H9" s="16">
        <f>'[1]Формир и распред ТР'!F8/1000</f>
        <v>75.858999999999995</v>
      </c>
    </row>
    <row r="10" spans="1:8">
      <c r="A10" s="15"/>
      <c r="B10" s="17" t="s">
        <v>15</v>
      </c>
      <c r="C10" s="15">
        <v>12</v>
      </c>
      <c r="D10" s="16">
        <f>'[1]Формир и распред ТР'!H9/1000</f>
        <v>41.247</v>
      </c>
      <c r="E10" s="16">
        <f>'[1]Формир и распред ТР'!I9/1000</f>
        <v>41.771000000000001</v>
      </c>
      <c r="F10" s="16">
        <f>'[1]Формир и распред ТР'!J9/1000</f>
        <v>42.277999999999999</v>
      </c>
      <c r="G10" s="16">
        <f>'[1]Формир и распред ТР'!G9/1000</f>
        <v>40.838999999999999</v>
      </c>
      <c r="H10" s="16">
        <f>'[1]Формир и распред ТР'!F9/1000</f>
        <v>40.646000000000001</v>
      </c>
    </row>
    <row r="11" spans="1:8" ht="25.5">
      <c r="A11" s="13" t="s">
        <v>16</v>
      </c>
      <c r="B11" s="14" t="s">
        <v>17</v>
      </c>
      <c r="C11" s="15">
        <v>100</v>
      </c>
      <c r="D11" s="16">
        <f>'[1]Формир и распред ТР'!H10/1000</f>
        <v>75.442999999999998</v>
      </c>
      <c r="E11" s="16">
        <f>'[1]Формир и распред ТР'!I10/1000</f>
        <v>75.974000000000004</v>
      </c>
      <c r="F11" s="16">
        <f>'[1]Формир и распред ТР'!J10/1000</f>
        <v>76.599999999999994</v>
      </c>
      <c r="G11" s="16">
        <f>'[1]Формир и распред ТР'!G10/1000</f>
        <v>75.006</v>
      </c>
      <c r="H11" s="16">
        <f>'[1]Формир и распред ТР'!F10/1000</f>
        <v>74.757000000000005</v>
      </c>
    </row>
    <row r="12" spans="1:8" ht="38.25">
      <c r="A12" s="15"/>
      <c r="B12" s="17" t="s">
        <v>18</v>
      </c>
      <c r="C12" s="15">
        <v>110</v>
      </c>
      <c r="D12" s="16">
        <f>'[1]Формир и распред ТР'!H11/1000</f>
        <v>63.527000000000001</v>
      </c>
      <c r="E12" s="16">
        <f>'[1]Формир и распред ТР'!I11/1000</f>
        <v>63.85</v>
      </c>
      <c r="F12" s="16">
        <f>'[1]Формир и распред ТР'!J11/1000</f>
        <v>64.292000000000002</v>
      </c>
      <c r="G12" s="16">
        <f>'[1]Формир и распред ТР'!G11/1000</f>
        <v>63.271000000000001</v>
      </c>
      <c r="H12" s="16">
        <f>'[1]Формир и распред ТР'!F11/1000</f>
        <v>63.226999999999997</v>
      </c>
    </row>
    <row r="13" spans="1:8" ht="25.5">
      <c r="A13" s="15"/>
      <c r="B13" s="17" t="s">
        <v>19</v>
      </c>
      <c r="C13" s="15">
        <v>111</v>
      </c>
      <c r="D13" s="16">
        <f>'[1]Формир и распред ТР'!H12/1000</f>
        <v>61.853000000000002</v>
      </c>
      <c r="E13" s="16">
        <f>'[1]Формир и распред ТР'!I12/1000</f>
        <v>62.18</v>
      </c>
      <c r="F13" s="16">
        <f>'[1]Формир и распред ТР'!J12/1000</f>
        <v>62.625</v>
      </c>
      <c r="G13" s="16">
        <f>'[1]Формир и распред ТР'!G12/1000</f>
        <v>61.593000000000004</v>
      </c>
      <c r="H13" s="16">
        <f>'[1]Формир и распред ТР'!F12/1000</f>
        <v>61.546999999999997</v>
      </c>
    </row>
    <row r="14" spans="1:8" ht="25.5">
      <c r="A14" s="15"/>
      <c r="B14" s="17" t="s">
        <v>20</v>
      </c>
      <c r="C14" s="15">
        <v>112</v>
      </c>
      <c r="D14" s="16">
        <f>'[1]Формир и распред ТР'!H13/1000</f>
        <v>1.1830000000000001</v>
      </c>
      <c r="E14" s="16">
        <f>'[1]Формир и распред ТР'!I13/1000</f>
        <v>1.18</v>
      </c>
      <c r="F14" s="16">
        <f>'[1]Формир и распред ТР'!J13/1000</f>
        <v>1.177</v>
      </c>
      <c r="G14" s="16">
        <f>'[1]Формир и распред ТР'!G13/1000</f>
        <v>1.1859999999999999</v>
      </c>
      <c r="H14" s="16">
        <f>'[1]Формир и распред ТР'!F13/1000</f>
        <v>1.1879999999999999</v>
      </c>
    </row>
    <row r="15" spans="1:8" ht="38.25">
      <c r="A15" s="15"/>
      <c r="B15" s="17" t="s">
        <v>21</v>
      </c>
      <c r="C15" s="18">
        <v>113</v>
      </c>
      <c r="D15" s="16">
        <f>'[1]Формир и распред ТР'!H14/1000</f>
        <v>0.49099999999999999</v>
      </c>
      <c r="E15" s="16">
        <f>'[1]Формир и распред ТР'!I14/1000</f>
        <v>0.49</v>
      </c>
      <c r="F15" s="16">
        <f>'[1]Формир и распред ТР'!J14/1000</f>
        <v>0.49</v>
      </c>
      <c r="G15" s="16">
        <f>'[1]Формир и распред ТР'!G14/1000</f>
        <v>0.49199999999999999</v>
      </c>
      <c r="H15" s="16">
        <f>'[1]Формир и распред ТР'!F14/1000</f>
        <v>0.49199999999999999</v>
      </c>
    </row>
    <row r="16" spans="1:8">
      <c r="A16" s="15"/>
      <c r="B16" s="17" t="s">
        <v>22</v>
      </c>
      <c r="C16" s="15">
        <v>120</v>
      </c>
      <c r="D16" s="16">
        <f>'[1]Формир и распред ТР'!H15/1000</f>
        <v>7.2480000000000002</v>
      </c>
      <c r="E16" s="16">
        <f>'[1]Формир и распред ТР'!I15/1000</f>
        <v>7.2949999999999999</v>
      </c>
      <c r="F16" s="16">
        <f>'[1]Формир и распред ТР'!J15/1000</f>
        <v>7.3140000000000001</v>
      </c>
      <c r="G16" s="16">
        <f>'[1]Формир и распред ТР'!G15/1000</f>
        <v>7.2080000000000002</v>
      </c>
      <c r="H16" s="16">
        <f>'[1]Формир и распред ТР'!F15/1000</f>
        <v>7.1630000000000003</v>
      </c>
    </row>
    <row r="17" spans="1:8">
      <c r="A17" s="15"/>
      <c r="B17" s="17" t="s">
        <v>23</v>
      </c>
      <c r="C17" s="15">
        <v>130</v>
      </c>
      <c r="D17" s="16">
        <f>'[1]Формир и распред ТР'!H16/1000</f>
        <v>7.1999999999999995E-2</v>
      </c>
      <c r="E17" s="16">
        <f>'[1]Формир и распред ТР'!I16/1000</f>
        <v>7.1999999999999995E-2</v>
      </c>
      <c r="F17" s="16">
        <f>'[1]Формир и распред ТР'!J16/1000</f>
        <v>7.1999999999999995E-2</v>
      </c>
      <c r="G17" s="16">
        <f>'[1]Формир и распред ТР'!G16/1000</f>
        <v>7.1999999999999995E-2</v>
      </c>
      <c r="H17" s="16">
        <f>'[1]Формир и распред ТР'!F16/1000</f>
        <v>7.1999999999999995E-2</v>
      </c>
    </row>
    <row r="18" spans="1:8" ht="25.5">
      <c r="A18" s="15"/>
      <c r="B18" s="17" t="s">
        <v>24</v>
      </c>
      <c r="C18" s="15">
        <v>140</v>
      </c>
      <c r="D18" s="16">
        <f>'[1]Формир и распред ТР'!H17/1000</f>
        <v>-5.1999999999999998E-2</v>
      </c>
      <c r="E18" s="16">
        <f>'[1]Формир и распред ТР'!I17/1000</f>
        <v>-5.1999999999999998E-2</v>
      </c>
      <c r="F18" s="16">
        <f>'[1]Формир и распред ТР'!J17/1000</f>
        <v>-5.1999999999999998E-2</v>
      </c>
      <c r="G18" s="16">
        <f>'[1]Формир и распред ТР'!G17/1000</f>
        <v>-5.1999999999999998E-2</v>
      </c>
      <c r="H18" s="16">
        <f>'[1]Формир и распред ТР'!F17/1000</f>
        <v>-5.1999999999999998E-2</v>
      </c>
    </row>
    <row r="19" spans="1:8" ht="38.25">
      <c r="A19" s="15"/>
      <c r="B19" s="17" t="s">
        <v>25</v>
      </c>
      <c r="C19" s="15">
        <v>150</v>
      </c>
      <c r="D19" s="16">
        <f>'[1]Формир и распред ТР'!H18/1000</f>
        <v>6.3220000000000001</v>
      </c>
      <c r="E19" s="16">
        <f>'[1]Формир и распред ТР'!I18/1000</f>
        <v>6.4790000000000001</v>
      </c>
      <c r="F19" s="16">
        <f>'[1]Формир и распред ТР'!J18/1000</f>
        <v>6.641</v>
      </c>
      <c r="G19" s="16">
        <f>'[1]Формир и распред ТР'!G18/1000</f>
        <v>6.1849999999999996</v>
      </c>
      <c r="H19" s="16">
        <f>'[1]Формир и распред ТР'!F18/1000</f>
        <v>6.0270000000000001</v>
      </c>
    </row>
    <row r="20" spans="1:8" ht="25.5">
      <c r="A20" s="15"/>
      <c r="B20" s="17" t="s">
        <v>26</v>
      </c>
      <c r="C20" s="15">
        <v>151</v>
      </c>
      <c r="D20" s="16">
        <f>'[1]Формир и распред ТР'!H19/1000</f>
        <v>5.2999999999999999E-2</v>
      </c>
      <c r="E20" s="16">
        <f>'[1]Формир и распред ТР'!I19/1000</f>
        <v>5.1999999999999998E-2</v>
      </c>
      <c r="F20" s="16">
        <f>'[1]Формир и распред ТР'!J19/1000</f>
        <v>5.1999999999999998E-2</v>
      </c>
      <c r="G20" s="16">
        <f>'[1]Формир и распред ТР'!G19/1000</f>
        <v>5.2999999999999999E-2</v>
      </c>
      <c r="H20" s="16">
        <f>'[1]Формир и распред ТР'!F19/1000</f>
        <v>5.3999999999999999E-2</v>
      </c>
    </row>
    <row r="21" spans="1:8" ht="25.5">
      <c r="A21" s="15"/>
      <c r="B21" s="17" t="s">
        <v>27</v>
      </c>
      <c r="C21" s="15">
        <v>152</v>
      </c>
      <c r="D21" s="16">
        <f>'[1]Формир и распред ТР'!H20/1000</f>
        <v>6.2690000000000001</v>
      </c>
      <c r="E21" s="16">
        <f>'[1]Формир и распред ТР'!I20/1000</f>
        <v>6.4269999999999996</v>
      </c>
      <c r="F21" s="16">
        <f>'[1]Формир и распред ТР'!J20/1000</f>
        <v>6.5890000000000004</v>
      </c>
      <c r="G21" s="16">
        <f>'[1]Формир и распред ТР'!G20/1000</f>
        <v>6.1319999999999997</v>
      </c>
      <c r="H21" s="16">
        <f>'[1]Формир и распред ТР'!F20/1000</f>
        <v>5.9729999999999999</v>
      </c>
    </row>
    <row r="22" spans="1:8" ht="25.5">
      <c r="A22" s="13" t="s">
        <v>28</v>
      </c>
      <c r="B22" s="14" t="s">
        <v>29</v>
      </c>
      <c r="C22" s="15">
        <v>200</v>
      </c>
      <c r="D22" s="16">
        <f>'[1]Формир и распред ТР'!H21/1000</f>
        <v>75.442999999999998</v>
      </c>
      <c r="E22" s="16">
        <f>'[1]Формир и распред ТР'!I21/1000</f>
        <v>75.974000000000004</v>
      </c>
      <c r="F22" s="16">
        <f>'[1]Формир и распред ТР'!J21/1000</f>
        <v>76.599999999999994</v>
      </c>
      <c r="G22" s="16">
        <f>'[1]Формир и распред ТР'!G21/1000</f>
        <v>75.006</v>
      </c>
      <c r="H22" s="16">
        <f>'[1]Формир и распред ТР'!F21/1000</f>
        <v>74.757000000000005</v>
      </c>
    </row>
    <row r="23" spans="1:8" ht="25.5">
      <c r="A23" s="13"/>
      <c r="B23" s="17" t="s">
        <v>30</v>
      </c>
      <c r="C23" s="15">
        <v>210</v>
      </c>
      <c r="D23" s="16">
        <f>'[1]Формир и распред ТР'!H22/1000</f>
        <v>62.853999999999999</v>
      </c>
      <c r="E23" s="16">
        <f>'[1]Формир и распред ТР'!I22/1000</f>
        <v>63.264000000000003</v>
      </c>
      <c r="F23" s="16">
        <f>'[1]Формир и распред ТР'!J22/1000</f>
        <v>63.652000000000001</v>
      </c>
      <c r="G23" s="16">
        <f>'[1]Формир и распред ТР'!G22/1000</f>
        <v>62.55</v>
      </c>
      <c r="H23" s="16">
        <f>'[1]Формир и распред ТР'!F22/1000</f>
        <v>62.149000000000001</v>
      </c>
    </row>
    <row r="24" spans="1:8" ht="25.5">
      <c r="A24" s="15"/>
      <c r="B24" s="17" t="s">
        <v>31</v>
      </c>
      <c r="C24" s="15">
        <v>220</v>
      </c>
      <c r="D24" s="16">
        <f>'[1]Формир и распред ТР'!H27/1000</f>
        <v>12.589</v>
      </c>
      <c r="E24" s="16">
        <f>'[1]Формир и распред ТР'!I27/1000</f>
        <v>12.71</v>
      </c>
      <c r="F24" s="16">
        <f>'[1]Формир и распред ТР'!J27/1000</f>
        <v>12.948</v>
      </c>
      <c r="G24" s="16">
        <f>'[1]Формир и распред ТР'!G27/1000</f>
        <v>12.456</v>
      </c>
      <c r="H24" s="16">
        <f>'[1]Формир и распред ТР'!F27/1000</f>
        <v>12.608000000000001</v>
      </c>
    </row>
    <row r="25" spans="1:8" ht="25.5">
      <c r="A25" s="15"/>
      <c r="B25" s="17" t="s">
        <v>32</v>
      </c>
      <c r="C25" s="18">
        <v>221</v>
      </c>
      <c r="D25" s="16">
        <f>'[1]Формир и распред ТР'!H28/1000</f>
        <v>2.2090000000000001</v>
      </c>
      <c r="E25" s="16">
        <f>'[1]Формир и распред ТР'!I28/1000</f>
        <v>2.218</v>
      </c>
      <c r="F25" s="16">
        <f>'[1]Формир и распред ТР'!J28/1000</f>
        <v>2.2570000000000001</v>
      </c>
      <c r="G25" s="16">
        <f>'[1]Формир и распред ТР'!G28/1000</f>
        <v>2.129</v>
      </c>
      <c r="H25" s="16">
        <f>'[1]Формир и распред ТР'!F28/1000</f>
        <v>2.0099999999999998</v>
      </c>
    </row>
    <row r="26" spans="1:8" ht="38.25">
      <c r="A26" s="15"/>
      <c r="B26" s="17" t="s">
        <v>33</v>
      </c>
      <c r="C26" s="18">
        <v>222</v>
      </c>
      <c r="D26" s="16">
        <f>'[1]Формир и распред ТР'!H35/1000</f>
        <v>0.19800000000000001</v>
      </c>
      <c r="E26" s="16">
        <f>'[1]Формир и распред ТР'!I35/1000</f>
        <v>0.20100000000000001</v>
      </c>
      <c r="F26" s="16">
        <f>'[1]Формир и распред ТР'!J35/1000</f>
        <v>0.2</v>
      </c>
      <c r="G26" s="16">
        <f>'[1]Формир и распред ТР'!G35/1000</f>
        <v>0.189</v>
      </c>
      <c r="H26" s="16">
        <f>'[1]Формир и распред ТР'!F35/1000</f>
        <v>0.20300000000000001</v>
      </c>
    </row>
    <row r="27" spans="1:8" ht="38.25">
      <c r="A27" s="15"/>
      <c r="B27" s="17" t="s">
        <v>34</v>
      </c>
      <c r="C27" s="18">
        <v>223</v>
      </c>
      <c r="D27" s="16">
        <f>'[1]Формир и распред ТР'!H36/1000</f>
        <v>10.182</v>
      </c>
      <c r="E27" s="16">
        <f>'[1]Формир и распред ТР'!I36/1000</f>
        <v>10.291</v>
      </c>
      <c r="F27" s="16">
        <f>'[1]Формир и распред ТР'!J36/1000</f>
        <v>10.491</v>
      </c>
      <c r="G27" s="16">
        <f>'[1]Формир и распред ТР'!G36/1000</f>
        <v>10.138</v>
      </c>
      <c r="H27" s="16">
        <f>'[1]Формир и распред ТР'!F36/1000</f>
        <v>10.395</v>
      </c>
    </row>
    <row r="28" spans="1:8" ht="38.25">
      <c r="A28" s="13" t="s">
        <v>35</v>
      </c>
      <c r="B28" s="14" t="s">
        <v>36</v>
      </c>
      <c r="C28" s="15">
        <v>300</v>
      </c>
      <c r="D28" s="19">
        <f>'[1]распред по ФС и ВЭД'!H8/1000</f>
        <v>62.853999999999999</v>
      </c>
      <c r="E28" s="19">
        <f>'[1]распред по ФС и ВЭД'!I8/1000</f>
        <v>63.264000000000003</v>
      </c>
      <c r="F28" s="19">
        <f>'[1]распред по ФС и ВЭД'!J8/1000</f>
        <v>63.652000000000001</v>
      </c>
      <c r="G28" s="19">
        <f>'[1]распред по ФС и ВЭД'!G8/1000</f>
        <v>62.55</v>
      </c>
      <c r="H28" s="19">
        <f>'[1]распред по ФС и ВЭД'!F8/1000</f>
        <v>62.149000000000001</v>
      </c>
    </row>
    <row r="29" spans="1:8">
      <c r="A29" s="15"/>
      <c r="B29" s="17" t="s">
        <v>37</v>
      </c>
      <c r="C29" s="15">
        <v>310</v>
      </c>
      <c r="D29" s="19">
        <f>'[1]распред по ФС и ВЭД'!H9/1000</f>
        <v>5.5519999999999996</v>
      </c>
      <c r="E29" s="19">
        <f>'[1]распред по ФС и ВЭД'!I9/1000</f>
        <v>5.55</v>
      </c>
      <c r="F29" s="19">
        <f>'[1]распред по ФС и ВЭД'!J9/1000</f>
        <v>5.55</v>
      </c>
      <c r="G29" s="19">
        <f>'[1]распред по ФС и ВЭД'!G9/1000</f>
        <v>5.5540000000000003</v>
      </c>
      <c r="H29" s="19">
        <f>'[1]распред по ФС и ВЭД'!F9/1000</f>
        <v>5.556</v>
      </c>
    </row>
    <row r="30" spans="1:8">
      <c r="A30" s="15"/>
      <c r="B30" s="17" t="s">
        <v>38</v>
      </c>
      <c r="C30" s="15">
        <v>320</v>
      </c>
      <c r="D30" s="19">
        <f>'[1]распред по ФС и ВЭД'!H10/1000</f>
        <v>1.77</v>
      </c>
      <c r="E30" s="19">
        <f>'[1]распред по ФС и ВЭД'!I10/1000</f>
        <v>1.77</v>
      </c>
      <c r="F30" s="19">
        <f>'[1]распред по ФС и ВЭД'!J10/1000</f>
        <v>1.77</v>
      </c>
      <c r="G30" s="19">
        <f>'[1]распред по ФС и ВЭД'!G10/1000</f>
        <v>1.77</v>
      </c>
      <c r="H30" s="19">
        <f>'[1]распред по ФС и ВЭД'!F10/1000</f>
        <v>1.77</v>
      </c>
    </row>
    <row r="31" spans="1:8" ht="25.5">
      <c r="A31" s="15"/>
      <c r="B31" s="17" t="s">
        <v>39</v>
      </c>
      <c r="C31" s="15">
        <v>330</v>
      </c>
      <c r="D31" s="19">
        <f>'[1]распред по ФС и ВЭД'!H11/1000</f>
        <v>2.4E-2</v>
      </c>
      <c r="E31" s="19">
        <f>'[1]распред по ФС и ВЭД'!I11/1000</f>
        <v>2.4E-2</v>
      </c>
      <c r="F31" s="19">
        <f>'[1]распред по ФС и ВЭД'!J11/1000</f>
        <v>2.4E-2</v>
      </c>
      <c r="G31" s="19">
        <f>'[1]распред по ФС и ВЭД'!G11/1000</f>
        <v>2.4E-2</v>
      </c>
      <c r="H31" s="19">
        <f>'[1]распред по ФС и ВЭД'!F11/1000</f>
        <v>2.4E-2</v>
      </c>
    </row>
    <row r="32" spans="1:8">
      <c r="A32" s="15"/>
      <c r="B32" s="17" t="s">
        <v>40</v>
      </c>
      <c r="C32" s="15">
        <v>340</v>
      </c>
      <c r="D32" s="19">
        <f>'[1]распред по ФС и ВЭД'!H12/1000</f>
        <v>55.408000000000001</v>
      </c>
      <c r="E32" s="19">
        <f>'[1]распред по ФС и ВЭД'!I12/1000</f>
        <v>55.82</v>
      </c>
      <c r="F32" s="19">
        <f>'[1]распред по ФС и ВЭД'!J12/1000</f>
        <v>56.207999999999998</v>
      </c>
      <c r="G32" s="19">
        <f>'[1]распред по ФС и ВЭД'!G12/1000</f>
        <v>55.101999999999997</v>
      </c>
      <c r="H32" s="19">
        <f>'[1]распред по ФС и ВЭД'!F12/1000</f>
        <v>54.698999999999998</v>
      </c>
    </row>
    <row r="33" spans="1:8" ht="63.75">
      <c r="A33" s="20"/>
      <c r="B33" s="17" t="s">
        <v>41</v>
      </c>
      <c r="C33" s="18">
        <v>341</v>
      </c>
      <c r="D33" s="19">
        <f>'[1]распред по ФС и ВЭД'!H13/1000</f>
        <v>37.457999999999998</v>
      </c>
      <c r="E33" s="19">
        <f>'[1]распред по ФС и ВЭД'!I13/1000</f>
        <v>37.987000000000002</v>
      </c>
      <c r="F33" s="19">
        <f>'[1]распред по ФС и ВЭД'!J13/1000</f>
        <v>38.359000000000002</v>
      </c>
      <c r="G33" s="19">
        <f>'[1]распред по ФС и ВЭД'!G13/1000</f>
        <v>37.289000000000001</v>
      </c>
      <c r="H33" s="19">
        <f>'[1]распред по ФС и ВЭД'!F13/1000</f>
        <v>36.904000000000003</v>
      </c>
    </row>
    <row r="34" spans="1:8">
      <c r="A34" s="15"/>
      <c r="B34" s="17" t="s">
        <v>42</v>
      </c>
      <c r="C34" s="15">
        <v>342</v>
      </c>
      <c r="D34" s="19">
        <f>'[1]распред по ФС и ВЭД'!H14/1000</f>
        <v>17.95</v>
      </c>
      <c r="E34" s="19">
        <f>'[1]распред по ФС и ВЭД'!I14/1000</f>
        <v>17.832999999999998</v>
      </c>
      <c r="F34" s="19">
        <f>'[1]распред по ФС и ВЭД'!J14/1000</f>
        <v>17.849</v>
      </c>
      <c r="G34" s="19">
        <f>'[1]распред по ФС и ВЭД'!G14/1000</f>
        <v>17.812999999999999</v>
      </c>
      <c r="H34" s="19">
        <f>'[1]распред по ФС и ВЭД'!F14/1000</f>
        <v>17.795000000000002</v>
      </c>
    </row>
    <row r="35" spans="1:8" ht="25.5">
      <c r="A35" s="15"/>
      <c r="B35" s="17" t="s">
        <v>43</v>
      </c>
      <c r="C35" s="15">
        <v>350</v>
      </c>
      <c r="D35" s="19">
        <f>'[1]распред по ФС и ВЭД'!H15/1000</f>
        <v>0.1</v>
      </c>
      <c r="E35" s="19">
        <f>'[1]распред по ФС и ВЭД'!I15/1000</f>
        <v>0.1</v>
      </c>
      <c r="F35" s="19">
        <f>'[1]распред по ФС и ВЭД'!J15/1000</f>
        <v>0.1</v>
      </c>
      <c r="G35" s="19">
        <f>'[1]распред по ФС и ВЭД'!G15/1000</f>
        <v>0.1</v>
      </c>
      <c r="H35" s="19">
        <f>'[1]распред по ФС и ВЭД'!F15/1000</f>
        <v>0.1</v>
      </c>
    </row>
    <row r="36" spans="1:8" ht="25.5">
      <c r="A36" s="13" t="s">
        <v>44</v>
      </c>
      <c r="B36" s="14" t="s">
        <v>45</v>
      </c>
      <c r="C36" s="15">
        <v>400</v>
      </c>
      <c r="D36" s="19">
        <f>'[1]распред по ФС и ВЭД'!H16/1000</f>
        <v>62.853999999999999</v>
      </c>
      <c r="E36" s="19">
        <f>'[1]распред по ФС и ВЭД'!I16/1000</f>
        <v>63.264000000000003</v>
      </c>
      <c r="F36" s="19">
        <f>'[1]распред по ФС и ВЭД'!J16/1000</f>
        <v>63.652000000000001</v>
      </c>
      <c r="G36" s="19">
        <f>'[1]распред по ФС и ВЭД'!G16/1000</f>
        <v>62.55</v>
      </c>
      <c r="H36" s="19">
        <f>'[1]распред по ФС и ВЭД'!F16/1000</f>
        <v>62.149000000000001</v>
      </c>
    </row>
    <row r="37" spans="1:8" ht="25.5">
      <c r="A37" s="15"/>
      <c r="B37" s="21" t="s">
        <v>46</v>
      </c>
      <c r="C37" s="18">
        <v>401</v>
      </c>
      <c r="D37" s="19">
        <f>'[1]распред по ФС и ВЭД'!H17/1000</f>
        <v>1.145</v>
      </c>
      <c r="E37" s="19">
        <f>'[1]распред по ФС и ВЭД'!I17/1000</f>
        <v>1.25</v>
      </c>
      <c r="F37" s="19">
        <f>'[1]распред по ФС и ВЭД'!J17/1000</f>
        <v>1.3049999999999999</v>
      </c>
      <c r="G37" s="19">
        <f>'[1]распред по ФС и ВЭД'!G17/1000</f>
        <v>1.177</v>
      </c>
      <c r="H37" s="19">
        <f>'[1]распред по ФС и ВЭД'!F17/1000</f>
        <v>1.1599999999999999</v>
      </c>
    </row>
    <row r="38" spans="1:8">
      <c r="A38" s="15"/>
      <c r="B38" s="21" t="s">
        <v>47</v>
      </c>
      <c r="C38" s="18">
        <v>402</v>
      </c>
      <c r="D38" s="19">
        <f>'[1]распред по ФС и ВЭД'!H19/1000</f>
        <v>4.2999999999999997E-2</v>
      </c>
      <c r="E38" s="19">
        <f>'[1]распред по ФС и ВЭД'!I19/1000</f>
        <v>4.2999999999999997E-2</v>
      </c>
      <c r="F38" s="19">
        <f>'[1]распред по ФС и ВЭД'!J19/1000</f>
        <v>4.2999999999999997E-2</v>
      </c>
      <c r="G38" s="19">
        <f>'[1]распред по ФС и ВЭД'!G19/1000</f>
        <v>4.2999999999999997E-2</v>
      </c>
      <c r="H38" s="19">
        <f>'[1]распред по ФС и ВЭД'!F19/1000</f>
        <v>4.2999999999999997E-2</v>
      </c>
    </row>
    <row r="39" spans="1:8">
      <c r="A39" s="15"/>
      <c r="B39" s="21" t="s">
        <v>48</v>
      </c>
      <c r="C39" s="15">
        <v>403</v>
      </c>
      <c r="D39" s="19">
        <f>'[1]распред по ФС и ВЭД'!H21/1000</f>
        <v>2.9620000000000002</v>
      </c>
      <c r="E39" s="19">
        <f>'[1]распред по ФС и ВЭД'!I21/1000</f>
        <v>2.98</v>
      </c>
      <c r="F39" s="19">
        <f>'[1]распред по ФС и ВЭД'!J21/1000</f>
        <v>2.9849999999999999</v>
      </c>
      <c r="G39" s="19">
        <f>'[1]распред по ФС и ВЭД'!G21/1000</f>
        <v>2.9620000000000002</v>
      </c>
      <c r="H39" s="19">
        <f>'[1]распред по ФС и ВЭД'!F21/1000</f>
        <v>2.9609999999999999</v>
      </c>
    </row>
    <row r="40" spans="1:8" ht="25.5">
      <c r="A40" s="15"/>
      <c r="B40" s="21" t="s">
        <v>49</v>
      </c>
      <c r="C40" s="15">
        <v>404</v>
      </c>
      <c r="D40" s="19">
        <f>'[1]распред по ФС и ВЭД'!H23/1000</f>
        <v>1.5249999999999999</v>
      </c>
      <c r="E40" s="19">
        <f>'[1]распред по ФС и ВЭД'!I23/1000</f>
        <v>1.5249999999999999</v>
      </c>
      <c r="F40" s="19">
        <f>'[1]распред по ФС и ВЭД'!J23/1000</f>
        <v>1.5249999999999999</v>
      </c>
      <c r="G40" s="19">
        <f>'[1]распред по ФС и ВЭД'!G23/1000</f>
        <v>1.5249999999999999</v>
      </c>
      <c r="H40" s="19">
        <f>'[1]распред по ФС и ВЭД'!F23/1000</f>
        <v>1.5249999999999999</v>
      </c>
    </row>
    <row r="41" spans="1:8" ht="38.25">
      <c r="A41" s="15"/>
      <c r="B41" s="21" t="s">
        <v>50</v>
      </c>
      <c r="C41" s="18">
        <v>405</v>
      </c>
      <c r="D41" s="19">
        <f>'[1]распред по ФС и ВЭД'!H25/1000</f>
        <v>1.3580000000000001</v>
      </c>
      <c r="E41" s="19">
        <f>'[1]распред по ФС и ВЭД'!I25/1000</f>
        <v>1.3580000000000001</v>
      </c>
      <c r="F41" s="19">
        <f>'[1]распред по ФС и ВЭД'!J25/1000</f>
        <v>1.3580000000000001</v>
      </c>
      <c r="G41" s="19">
        <f>'[1]распред по ФС и ВЭД'!G25/1000</f>
        <v>1.3580000000000001</v>
      </c>
      <c r="H41" s="19">
        <f>'[1]распред по ФС и ВЭД'!F25/1000</f>
        <v>1.3580000000000001</v>
      </c>
    </row>
    <row r="42" spans="1:8">
      <c r="A42" s="15"/>
      <c r="B42" s="21" t="s">
        <v>51</v>
      </c>
      <c r="C42" s="15">
        <v>406</v>
      </c>
      <c r="D42" s="19">
        <f>'[1]распред по ФС и ВЭД'!H27/1000</f>
        <v>6.9269999999999996</v>
      </c>
      <c r="E42" s="19">
        <f>'[1]распред по ФС и ВЭД'!I27/1000</f>
        <v>6.9279999999999999</v>
      </c>
      <c r="F42" s="19">
        <f>'[1]распред по ФС и ВЭД'!J27/1000</f>
        <v>6.9279999999999999</v>
      </c>
      <c r="G42" s="19">
        <f>'[1]распред по ФС и ВЭД'!G27/1000</f>
        <v>6.9260000000000002</v>
      </c>
      <c r="H42" s="19">
        <f>'[1]распред по ФС и ВЭД'!F27/1000</f>
        <v>6.9249999999999998</v>
      </c>
    </row>
    <row r="43" spans="1:8" ht="25.5">
      <c r="A43" s="15"/>
      <c r="B43" s="21" t="s">
        <v>52</v>
      </c>
      <c r="C43" s="18">
        <v>407</v>
      </c>
      <c r="D43" s="19">
        <f>'[1]распред по ФС и ВЭД'!H29/1000</f>
        <v>10.423</v>
      </c>
      <c r="E43" s="19">
        <f>'[1]распред по ФС и ВЭД'!I29/1000</f>
        <v>10.481999999999999</v>
      </c>
      <c r="F43" s="19">
        <f>'[1]распред по ФС и ВЭД'!J29/1000</f>
        <v>10.532</v>
      </c>
      <c r="G43" s="19">
        <f>'[1]распред по ФС и ВЭД'!G29/1000</f>
        <v>10.347</v>
      </c>
      <c r="H43" s="19">
        <f>'[1]распред по ФС и ВЭД'!F29/1000</f>
        <v>10.114000000000001</v>
      </c>
    </row>
    <row r="44" spans="1:8">
      <c r="A44" s="15"/>
      <c r="B44" s="21" t="s">
        <v>53</v>
      </c>
      <c r="C44" s="15">
        <v>408</v>
      </c>
      <c r="D44" s="19">
        <f>'[1]распред по ФС и ВЭД'!H31/1000</f>
        <v>2.2000000000000002</v>
      </c>
      <c r="E44" s="19">
        <f>'[1]распред по ФС и ВЭД'!I31/1000</f>
        <v>2.2120000000000002</v>
      </c>
      <c r="F44" s="19">
        <f>'[1]распред по ФС и ВЭД'!J31/1000</f>
        <v>2.2120000000000002</v>
      </c>
      <c r="G44" s="19">
        <f>'[1]распред по ФС и ВЭД'!G31/1000</f>
        <v>2.198</v>
      </c>
      <c r="H44" s="19">
        <f>'[1]распред по ФС и ВЭД'!F31/1000</f>
        <v>2.2069999999999999</v>
      </c>
    </row>
    <row r="45" spans="1:8" ht="25.5">
      <c r="A45" s="15"/>
      <c r="B45" s="21" t="s">
        <v>54</v>
      </c>
      <c r="C45" s="15">
        <v>409</v>
      </c>
      <c r="D45" s="19">
        <f>'[1]распред по ФС и ВЭД'!H33/1000</f>
        <v>7.43</v>
      </c>
      <c r="E45" s="19">
        <f>'[1]распред по ФС и ВЭД'!I33/1000</f>
        <v>7.476</v>
      </c>
      <c r="F45" s="19">
        <f>'[1]распред по ФС и ВЭД'!J33/1000</f>
        <v>7.5410000000000004</v>
      </c>
      <c r="G45" s="19">
        <f>'[1]распред по ФС и ВЭД'!G33/1000</f>
        <v>7.3460000000000001</v>
      </c>
      <c r="H45" s="19">
        <f>'[1]распред по ФС и ВЭД'!F33/1000</f>
        <v>7.2960000000000003</v>
      </c>
    </row>
    <row r="46" spans="1:8">
      <c r="A46" s="15"/>
      <c r="B46" s="21" t="s">
        <v>55</v>
      </c>
      <c r="C46" s="15">
        <v>410</v>
      </c>
      <c r="D46" s="19">
        <f>'[1]распред по ФС и ВЭД'!H35/1000</f>
        <v>1.3660000000000001</v>
      </c>
      <c r="E46" s="19">
        <f>'[1]распред по ФС и ВЭД'!I35/1000</f>
        <v>1.387</v>
      </c>
      <c r="F46" s="19">
        <f>'[1]распред по ФС и ВЭД'!J35/1000</f>
        <v>1.3919999999999999</v>
      </c>
      <c r="G46" s="19">
        <f>'[1]распред по ФС и ВЭД'!G35/1000</f>
        <v>1.341</v>
      </c>
      <c r="H46" s="19">
        <f>'[1]распред по ФС и ВЭД'!F35/1000</f>
        <v>1.35</v>
      </c>
    </row>
    <row r="47" spans="1:8">
      <c r="A47" s="15"/>
      <c r="B47" s="21" t="s">
        <v>56</v>
      </c>
      <c r="C47" s="18">
        <v>411</v>
      </c>
      <c r="D47" s="19">
        <f>'[1]распред по ФС и ВЭД'!H37/1000</f>
        <v>0.59</v>
      </c>
      <c r="E47" s="19">
        <f>'[1]распред по ФС и ВЭД'!I37/1000</f>
        <v>0.59099999999999997</v>
      </c>
      <c r="F47" s="19">
        <f>'[1]распред по ФС и ВЭД'!J37/1000</f>
        <v>0.59099999999999997</v>
      </c>
      <c r="G47" s="19">
        <f>'[1]распред по ФС и ВЭД'!G37/1000</f>
        <v>0.58399999999999996</v>
      </c>
      <c r="H47" s="19">
        <f>'[1]распред по ФС и ВЭД'!F37/1000</f>
        <v>0.58399999999999996</v>
      </c>
    </row>
    <row r="48" spans="1:8" ht="25.5">
      <c r="A48" s="15"/>
      <c r="B48" s="21" t="s">
        <v>57</v>
      </c>
      <c r="C48" s="15">
        <v>412</v>
      </c>
      <c r="D48" s="19">
        <f>'[1]распред по ФС и ВЭД'!H39/1000</f>
        <v>5.1580000000000004</v>
      </c>
      <c r="E48" s="19">
        <f>'[1]распред по ФС и ВЭД'!I39/1000</f>
        <v>5.1689999999999996</v>
      </c>
      <c r="F48" s="19">
        <f>'[1]распред по ФС и ВЭД'!J39/1000</f>
        <v>5.266</v>
      </c>
      <c r="G48" s="19">
        <f>'[1]распред по ФС и ВЭД'!G39/1000</f>
        <v>5.2249999999999996</v>
      </c>
      <c r="H48" s="19">
        <f>'[1]распред по ФС и ВЭД'!F39/1000</f>
        <v>5.2640000000000002</v>
      </c>
    </row>
    <row r="49" spans="1:8" ht="25.5">
      <c r="A49" s="15"/>
      <c r="B49" s="21" t="s">
        <v>58</v>
      </c>
      <c r="C49" s="15">
        <v>413</v>
      </c>
      <c r="D49" s="19">
        <f>'[1]распред по ФС и ВЭД'!H41/1000</f>
        <v>2.9159999999999999</v>
      </c>
      <c r="E49" s="19">
        <f>'[1]распред по ФС и ВЭД'!I41/1000</f>
        <v>2.9159999999999999</v>
      </c>
      <c r="F49" s="19">
        <f>'[1]распред по ФС и ВЭД'!J41/1000</f>
        <v>2.9159999999999999</v>
      </c>
      <c r="G49" s="19">
        <f>'[1]распред по ФС и ВЭД'!G41/1000</f>
        <v>2.9119999999999999</v>
      </c>
      <c r="H49" s="19">
        <f>'[1]распред по ФС и ВЭД'!F41/1000</f>
        <v>2.911</v>
      </c>
    </row>
    <row r="50" spans="1:8" ht="25.5">
      <c r="A50" s="15"/>
      <c r="B50" s="21" t="s">
        <v>59</v>
      </c>
      <c r="C50" s="15">
        <v>414</v>
      </c>
      <c r="D50" s="19">
        <f>'[1]распред по ФС и ВЭД'!H43/1000</f>
        <v>0.46200000000000002</v>
      </c>
      <c r="E50" s="19">
        <f>'[1]распред по ФС и ВЭД'!I43/1000</f>
        <v>0.46300000000000002</v>
      </c>
      <c r="F50" s="19">
        <f>'[1]распред по ФС и ВЭД'!J43/1000</f>
        <v>0.46100000000000002</v>
      </c>
      <c r="G50" s="19">
        <f>'[1]распред по ФС и ВЭД'!G43/1000</f>
        <v>0.45900000000000002</v>
      </c>
      <c r="H50" s="19">
        <f>'[1]распред по ФС и ВЭД'!F43/1000</f>
        <v>0.45600000000000002</v>
      </c>
    </row>
    <row r="51" spans="1:8" ht="38.25">
      <c r="A51" s="15"/>
      <c r="B51" s="21" t="s">
        <v>60</v>
      </c>
      <c r="C51" s="18">
        <v>415</v>
      </c>
      <c r="D51" s="19">
        <f>'[1]распред по ФС и ВЭД'!H45/1000</f>
        <v>1.716</v>
      </c>
      <c r="E51" s="19">
        <f>'[1]распред по ФС и ВЭД'!I45/1000</f>
        <v>1.7430000000000001</v>
      </c>
      <c r="F51" s="19">
        <f>'[1]распред по ФС и ВЭД'!J45/1000</f>
        <v>1.7569999999999999</v>
      </c>
      <c r="G51" s="19">
        <f>'[1]распред по ФС и ВЭД'!G45/1000</f>
        <v>1.712</v>
      </c>
      <c r="H51" s="19">
        <f>'[1]распред по ФС и ВЭД'!F45/1000</f>
        <v>1.7090000000000001</v>
      </c>
    </row>
    <row r="52" spans="1:8">
      <c r="A52" s="15"/>
      <c r="B52" s="21" t="s">
        <v>61</v>
      </c>
      <c r="C52" s="15">
        <v>416</v>
      </c>
      <c r="D52" s="19">
        <f>'[1]распред по ФС и ВЭД'!H47/1000</f>
        <v>4.0949999999999998</v>
      </c>
      <c r="E52" s="19">
        <f>'[1]распред по ФС и ВЭД'!I47/1000</f>
        <v>4.1589999999999998</v>
      </c>
      <c r="F52" s="19">
        <f>'[1]распред по ФС и ВЭД'!J47/1000</f>
        <v>4.2229999999999999</v>
      </c>
      <c r="G52" s="19">
        <f>'[1]распред по ФС и ВЭД'!G47/1000</f>
        <v>4.0019999999999998</v>
      </c>
      <c r="H52" s="19">
        <f>'[1]распред по ФС и ВЭД'!F47/1000</f>
        <v>3.9620000000000002</v>
      </c>
    </row>
    <row r="53" spans="1:8" ht="25.5">
      <c r="A53" s="15"/>
      <c r="B53" s="21" t="s">
        <v>62</v>
      </c>
      <c r="C53" s="15">
        <v>417</v>
      </c>
      <c r="D53" s="19">
        <f>'[1]распред по ФС и ВЭД'!H49/1000</f>
        <v>9.2449999999999992</v>
      </c>
      <c r="E53" s="19">
        <f>'[1]распред по ФС и ВЭД'!I49/1000</f>
        <v>9.2509999999999994</v>
      </c>
      <c r="F53" s="19">
        <f>'[1]распред по ФС и ВЭД'!J49/1000</f>
        <v>9.2569999999999997</v>
      </c>
      <c r="G53" s="19">
        <f>'[1]распред по ФС и ВЭД'!G49/1000</f>
        <v>9.1329999999999991</v>
      </c>
      <c r="H53" s="19">
        <f>'[1]распред по ФС и ВЭД'!F49/1000</f>
        <v>9.0380000000000003</v>
      </c>
    </row>
    <row r="54" spans="1:8" ht="25.5">
      <c r="A54" s="15"/>
      <c r="B54" s="21" t="s">
        <v>63</v>
      </c>
      <c r="C54" s="15">
        <v>418</v>
      </c>
      <c r="D54" s="19">
        <f>'[1]распред по ФС и ВЭД'!H51/1000</f>
        <v>1.7170000000000001</v>
      </c>
      <c r="E54" s="19">
        <f>'[1]распред по ФС и ВЭД'!I51/1000</f>
        <v>1.748</v>
      </c>
      <c r="F54" s="19">
        <f>'[1]распред по ФС и ВЭД'!J51/1000</f>
        <v>1.766</v>
      </c>
      <c r="G54" s="19">
        <f>'[1]распред по ФС и ВЭД'!G51/1000</f>
        <v>1.7150000000000001</v>
      </c>
      <c r="H54" s="19">
        <f>'[1]распред по ФС и ВЭД'!F51/1000</f>
        <v>1.702</v>
      </c>
    </row>
    <row r="55" spans="1:8">
      <c r="A55" s="15"/>
      <c r="B55" s="21" t="s">
        <v>64</v>
      </c>
      <c r="C55" s="15">
        <v>419</v>
      </c>
      <c r="D55" s="19">
        <f>'[1]распред по ФС и ВЭД'!H53/1000</f>
        <v>1.5760000000000001</v>
      </c>
      <c r="E55" s="19">
        <f>'[1]распред по ФС и ВЭД'!I53/1000</f>
        <v>1.583</v>
      </c>
      <c r="F55" s="19">
        <f>'[1]распред по ФС и ВЭД'!J53/1000</f>
        <v>1.5940000000000001</v>
      </c>
      <c r="G55" s="19">
        <f>'[1]распред по ФС и ВЭД'!G53/1000</f>
        <v>1.585</v>
      </c>
      <c r="H55" s="19">
        <f>'[1]распред по ФС и ВЭД'!F53/1000</f>
        <v>1.5840000000000001</v>
      </c>
    </row>
    <row r="56" spans="1:8" ht="63.75">
      <c r="A56" s="15"/>
      <c r="B56" s="21" t="s">
        <v>65</v>
      </c>
      <c r="C56" s="15">
        <v>420</v>
      </c>
      <c r="D56" s="19">
        <f>'[1]распред по ФС и ВЭД'!H55/1000</f>
        <v>0</v>
      </c>
      <c r="E56" s="19">
        <f>'[1]распред по ФС и ВЭД'!I55/1000</f>
        <v>0</v>
      </c>
      <c r="F56" s="19">
        <f>'[1]распред по ФС и ВЭД'!J55/1000</f>
        <v>0</v>
      </c>
      <c r="G56" s="19">
        <f>'[1]распред по ФС и ВЭД'!G55/1000</f>
        <v>0</v>
      </c>
      <c r="H56" s="19">
        <f>'[1]распред по ФС и ВЭД'!F55/1000</f>
        <v>0</v>
      </c>
    </row>
    <row r="57" spans="1:8" ht="25.5">
      <c r="A57" s="15"/>
      <c r="B57" s="21" t="s">
        <v>66</v>
      </c>
      <c r="C57" s="15">
        <v>421</v>
      </c>
      <c r="D57" s="19">
        <f>'[1]распред по ФС и ВЭД'!H57/1000</f>
        <v>0</v>
      </c>
      <c r="E57" s="19">
        <f>'[1]распред по ФС и ВЭД'!I57/1000</f>
        <v>0</v>
      </c>
      <c r="F57" s="19">
        <f>'[1]распред по ФС и ВЭД'!J57/1000</f>
        <v>0</v>
      </c>
      <c r="G57" s="19">
        <f>'[1]распред по ФС и ВЭД'!G57/1000</f>
        <v>0</v>
      </c>
      <c r="H57" s="19">
        <f>'[1]распред по ФС и ВЭД'!F57/1000</f>
        <v>0</v>
      </c>
    </row>
    <row r="58" spans="1:8">
      <c r="A58" s="13" t="s">
        <v>67</v>
      </c>
      <c r="B58" s="22" t="s">
        <v>68</v>
      </c>
      <c r="C58" s="15">
        <v>500</v>
      </c>
      <c r="D58" s="23"/>
      <c r="E58" s="24"/>
      <c r="F58" s="24"/>
      <c r="G58" s="24"/>
      <c r="H58" s="25"/>
    </row>
    <row r="59" spans="1:8" ht="38.25">
      <c r="A59" s="15"/>
      <c r="B59" s="17" t="s">
        <v>69</v>
      </c>
      <c r="C59" s="15">
        <v>501</v>
      </c>
      <c r="D59" s="26">
        <f>[1]справочно!H8</f>
        <v>0.32011381824648766</v>
      </c>
      <c r="E59" s="26">
        <f>[1]справочно!I8</f>
        <v>0.32325506593760051</v>
      </c>
      <c r="F59" s="26">
        <f>[1]справочно!J8</f>
        <v>0.31936127744510978</v>
      </c>
      <c r="G59" s="26">
        <f>[1]справочно!G8</f>
        <v>0.30685305148312308</v>
      </c>
      <c r="H59" s="26">
        <f>[1]справочно!F8</f>
        <v>0.32982923619347815</v>
      </c>
    </row>
    <row r="60" spans="1:8" ht="25.5">
      <c r="A60" s="13"/>
      <c r="B60" s="17" t="s">
        <v>70</v>
      </c>
      <c r="C60" s="15">
        <v>502</v>
      </c>
      <c r="D60" s="19">
        <f>[1]справочно!H9/1000</f>
        <v>1.85</v>
      </c>
      <c r="E60" s="19">
        <f>[1]справочно!I9/1000</f>
        <v>1.85</v>
      </c>
      <c r="F60" s="19">
        <f>[1]справочно!J9/1000</f>
        <v>1.85</v>
      </c>
      <c r="G60" s="19">
        <f>[1]справочно!G9/1000</f>
        <v>1.8520000000000001</v>
      </c>
      <c r="H60" s="19">
        <f>[1]справочно!F9/1000</f>
        <v>1.8520000000000001</v>
      </c>
    </row>
    <row r="61" spans="1:8">
      <c r="A61" s="13"/>
      <c r="B61" s="21" t="s">
        <v>71</v>
      </c>
      <c r="C61" s="15">
        <v>503</v>
      </c>
      <c r="D61" s="19">
        <f>[1]справочно!H10/1000</f>
        <v>64.703999999999994</v>
      </c>
      <c r="E61" s="19">
        <f>[1]справочно!I10/1000</f>
        <v>65.114000000000004</v>
      </c>
      <c r="F61" s="19">
        <f>[1]справочно!J10/1000</f>
        <v>65.501999999999995</v>
      </c>
      <c r="G61" s="19">
        <f>[1]справочно!G10/1000</f>
        <v>64.402000000000001</v>
      </c>
      <c r="H61" s="19">
        <f>[1]справочно!F10/1000</f>
        <v>64.001000000000005</v>
      </c>
    </row>
    <row r="62" spans="1:8" ht="25.5">
      <c r="A62" s="15"/>
      <c r="B62" s="27" t="s">
        <v>72</v>
      </c>
      <c r="C62" s="15">
        <v>504</v>
      </c>
      <c r="D62" s="26">
        <f>[1]справочно!H11</f>
        <v>2.8591740850642928</v>
      </c>
      <c r="E62" s="26">
        <f>[1]справочно!I11</f>
        <v>2.8411708695518629</v>
      </c>
      <c r="F62" s="26">
        <f>[1]справочно!J11</f>
        <v>2.8243412414888094</v>
      </c>
      <c r="G62" s="26">
        <f>[1]справочно!G11</f>
        <v>2.8756870904630292</v>
      </c>
      <c r="H62" s="26">
        <f>[1]справочно!F11</f>
        <v>2.8937047858627207</v>
      </c>
    </row>
    <row r="63" spans="1:8" ht="38.25">
      <c r="A63" s="15"/>
      <c r="B63" s="21" t="s">
        <v>73</v>
      </c>
      <c r="C63" s="15">
        <v>505</v>
      </c>
      <c r="D63" s="19">
        <f>[1]справочно!H12/1000</f>
        <v>0.747</v>
      </c>
      <c r="E63" s="19">
        <f>[1]справочно!I12/1000</f>
        <v>0.749</v>
      </c>
      <c r="F63" s="19">
        <f>[1]справочно!J12/1000</f>
        <v>0.751</v>
      </c>
      <c r="G63" s="19">
        <f>[1]справочно!G12/1000</f>
        <v>0.745</v>
      </c>
      <c r="H63" s="19">
        <f>[1]справочно!F12/1000</f>
        <v>0.74099999999999999</v>
      </c>
    </row>
    <row r="64" spans="1:8" ht="38.25">
      <c r="A64" s="15"/>
      <c r="B64" s="21" t="s">
        <v>74</v>
      </c>
      <c r="C64" s="15">
        <v>506</v>
      </c>
      <c r="D64" s="19">
        <f>[1]справочно!H13/1000</f>
        <v>0.09</v>
      </c>
      <c r="E64" s="19">
        <f>[1]справочно!I13/1000</f>
        <v>8.8999999999999996E-2</v>
      </c>
      <c r="F64" s="19">
        <f>[1]справочно!J13/1000</f>
        <v>8.7999999999999995E-2</v>
      </c>
      <c r="G64" s="19">
        <f>[1]справочно!G13/1000</f>
        <v>9.0999999999999998E-2</v>
      </c>
      <c r="H64" s="19">
        <f>[1]справочно!F13/1000</f>
        <v>9.0999999999999998E-2</v>
      </c>
    </row>
    <row r="66" spans="2:8">
      <c r="B66" s="28"/>
      <c r="C66" s="29"/>
      <c r="D66" s="30"/>
      <c r="E66" s="30"/>
      <c r="F66" s="30"/>
      <c r="G66" s="30"/>
      <c r="H66" s="30"/>
    </row>
  </sheetData>
  <mergeCells count="13">
    <mergeCell ref="G6:H6"/>
    <mergeCell ref="A6:A7"/>
    <mergeCell ref="B6:B7"/>
    <mergeCell ref="C6:C7"/>
    <mergeCell ref="D6:D7"/>
    <mergeCell ref="E6:E7"/>
    <mergeCell ref="F6:F7"/>
    <mergeCell ref="A2:C2"/>
    <mergeCell ref="D2:H2"/>
    <mergeCell ref="A3:H3"/>
    <mergeCell ref="A4:H4"/>
    <mergeCell ref="A5:B5"/>
    <mergeCell ref="D5:H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2018-10-12T06:55:58Z</dcterms:modified>
</cp:coreProperties>
</file>